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ipeproject2\Share\Iгор Гайдар\Ведом 12.06\"/>
    </mc:Choice>
  </mc:AlternateContent>
  <bookViews>
    <workbookView xWindow="0" yWindow="0" windowWidth="19200" windowHeight="11145"/>
  </bookViews>
  <sheets>
    <sheet name="Ведомость" sheetId="1" r:id="rId1"/>
    <sheet name="Справка" sheetId="2" r:id="rId2"/>
  </sheets>
  <calcPr calcId="152511"/>
</workbook>
</file>

<file path=xl/calcChain.xml><?xml version="1.0" encoding="utf-8"?>
<calcChain xmlns="http://schemas.openxmlformats.org/spreadsheetml/2006/main">
  <c r="Q23" i="1" l="1"/>
  <c r="Q18" i="1"/>
  <c r="I18" i="1"/>
  <c r="I16" i="1"/>
  <c r="Q15" i="1"/>
  <c r="I15" i="1"/>
</calcChain>
</file>

<file path=xl/sharedStrings.xml><?xml version="1.0" encoding="utf-8"?>
<sst xmlns="http://schemas.openxmlformats.org/spreadsheetml/2006/main" count="111" uniqueCount="83">
  <si>
    <t>Наименование водотока</t>
  </si>
  <si>
    <t>КМ
по тр.</t>
  </si>
  <si>
    <t>ПК
по тр.</t>
  </si>
  <si>
    <t>Пл.
водо-
сбора
км2</t>
  </si>
  <si>
    <t>Характеристика русла и поймы</t>
  </si>
  <si>
    <t>Расчетные данные</t>
  </si>
  <si>
    <t>Примечание</t>
  </si>
  <si>
    <t>Межень</t>
  </si>
  <si>
    <t>Половодье (паводок)</t>
  </si>
  <si>
    <t>СМГВ
м БС</t>
  </si>
  <si>
    <t>Ширина, м</t>
  </si>
  <si>
    <t>Глубина,
м</t>
  </si>
  <si>
    <t>Скорость,
м/с</t>
  </si>
  <si>
    <t>10%
20 сут
ст.</t>
  </si>
  <si>
    <t>наиб</t>
  </si>
  <si>
    <t>пов</t>
  </si>
  <si>
    <t>донн</t>
  </si>
  <si>
    <t>20сут
ст.</t>
  </si>
  <si>
    <t>русл</t>
  </si>
  <si>
    <t>пойм</t>
  </si>
  <si>
    <t>Скорость при ГВВ1%, м/с</t>
  </si>
  <si>
    <t>1%</t>
  </si>
  <si>
    <t>2%</t>
  </si>
  <si>
    <t>10%</t>
  </si>
  <si>
    <t>Отм.дна
м БС</t>
  </si>
  <si>
    <t>Максимальные расходы воды  м3/с, обеспеченностью</t>
  </si>
  <si>
    <t>Горизонты высоких вод (ГВВ) м БС, обеспеченностью</t>
  </si>
  <si>
    <t>Ширина зеркала воды 
при ГВВ, м</t>
  </si>
  <si>
    <t>Наибольшая глубина при ГВВ1%, м</t>
  </si>
  <si>
    <t>сред-
няя</t>
  </si>
  <si>
    <t>28</t>
  </si>
  <si>
    <t>Правила формирования шаблона ведомости</t>
  </si>
  <si>
    <t xml:space="preserve">В ячейке  А1 должны быть внесена инструкция по заполнению таблици ведомости.
</t>
  </si>
  <si>
    <t>Свойство</t>
  </si>
  <si>
    <t>Наименование тега</t>
  </si>
  <si>
    <t>Описание, пример</t>
  </si>
  <si>
    <t>Выборка коллекции</t>
  </si>
  <si>
    <t>Выборка объектов</t>
  </si>
  <si>
    <t>Способ заполнения таблици</t>
  </si>
  <si>
    <t>Заполнение таблицы построчно и по столбцам.</t>
  </si>
  <si>
    <t>Диапазон заполнения таблици</t>
  </si>
  <si>
    <t>В ячейках, указанных в теге Шаблон, должны быть указаны названия параметров объектов. В каждорй ячейке могут также использоваться операторы условий и математичесике операторы.</t>
  </si>
  <si>
    <t>Пример</t>
  </si>
  <si>
    <r>
      <t>{</t>
    </r>
    <r>
      <rPr>
        <b/>
        <u/>
        <sz val="11"/>
        <color indexed="49"/>
        <rFont val="Calibri"/>
        <family val="2"/>
        <charset val="204"/>
      </rPr>
      <t>Данные</t>
    </r>
    <r>
      <rPr>
        <sz val="11"/>
        <color indexed="49"/>
        <rFont val="Calibri"/>
        <family val="2"/>
        <charset val="204"/>
      </rPr>
      <t>:&lt;Наименование коллекции данных&gt;}</t>
    </r>
  </si>
  <si>
    <r>
      <t xml:space="preserve">Указывает по какой коллекции выполнять выбоку объектов. Например тег </t>
    </r>
    <r>
      <rPr>
        <i/>
        <u/>
        <sz val="11"/>
        <color indexed="49"/>
        <rFont val="Calibri"/>
        <family val="2"/>
        <charset val="204"/>
      </rPr>
      <t>{Данные:Участки угодий}</t>
    </r>
    <r>
      <rPr>
        <i/>
        <sz val="11"/>
        <color indexed="49"/>
        <rFont val="Calibri"/>
        <family val="2"/>
        <charset val="204"/>
      </rPr>
      <t xml:space="preserve"> </t>
    </r>
    <r>
      <rPr>
        <sz val="11"/>
        <color indexed="49"/>
        <rFont val="Calibri"/>
        <family val="2"/>
        <charset val="204"/>
      </rPr>
      <t>указывает на коллекцию участков угодий по трассе.</t>
    </r>
  </si>
  <si>
    <r>
      <t>{</t>
    </r>
    <r>
      <rPr>
        <b/>
        <u/>
        <sz val="11"/>
        <color indexed="49"/>
        <rFont val="Calibri"/>
        <family val="2"/>
        <charset val="204"/>
      </rPr>
      <t>Фильтр</t>
    </r>
    <r>
      <rPr>
        <sz val="11"/>
        <color indexed="49"/>
        <rFont val="Calibri"/>
        <family val="2"/>
        <charset val="204"/>
      </rPr>
      <t>:&lt;Условное выражение&gt;}</t>
    </r>
  </si>
  <si>
    <r>
      <t xml:space="preserve">Задает фильтр выбоки объектов из коллекции. Условное выражение может использовать как логические, так и математические операции.
Например, тег </t>
    </r>
    <r>
      <rPr>
        <i/>
        <u/>
        <sz val="11"/>
        <color indexed="49"/>
        <rFont val="Calibri"/>
        <family val="2"/>
        <charset val="204"/>
      </rPr>
      <t>{Фильтр:{[#&lt;Тип угодья&gt;==Лес#Да]}</t>
    </r>
    <r>
      <rPr>
        <i/>
        <sz val="11"/>
        <color indexed="49"/>
        <rFont val="Calibri"/>
        <family val="2"/>
        <charset val="204"/>
      </rPr>
      <t xml:space="preserve"> </t>
    </r>
    <r>
      <rPr>
        <sz val="11"/>
        <color indexed="49"/>
        <rFont val="Calibri"/>
        <family val="2"/>
        <charset val="204"/>
      </rPr>
      <t>задает фильтр по участкам угодий, для которых выполняется условие: значение параметра &lt;Тип угодья&gt; равно "Лес". То есть выполняет фитрацию только учаскам леса.</t>
    </r>
  </si>
  <si>
    <r>
      <t>{</t>
    </r>
    <r>
      <rPr>
        <b/>
        <u/>
        <sz val="11"/>
        <color indexed="49"/>
        <rFont val="Calibri"/>
        <family val="2"/>
        <charset val="204"/>
      </rPr>
      <t>Заполнять</t>
    </r>
    <r>
      <rPr>
        <sz val="11"/>
        <color indexed="49"/>
        <rFont val="Calibri"/>
        <family val="2"/>
        <charset val="204"/>
      </rPr>
      <t>:&lt;Способ заполнения таблици&gt;}</t>
    </r>
  </si>
  <si>
    <r>
      <t>{</t>
    </r>
    <r>
      <rPr>
        <b/>
        <u/>
        <sz val="11"/>
        <color indexed="49"/>
        <rFont val="Calibri"/>
        <family val="2"/>
        <charset val="204"/>
      </rPr>
      <t>Шаблон</t>
    </r>
    <r>
      <rPr>
        <sz val="11"/>
        <color indexed="49"/>
        <rFont val="Calibri"/>
        <family val="2"/>
        <charset val="204"/>
      </rPr>
      <t>:Ячейка1-Ячейка2}</t>
    </r>
  </si>
  <si>
    <r>
      <t xml:space="preserve">Диапазон ячеек первой строки/столбца данных. Например, тег  </t>
    </r>
    <r>
      <rPr>
        <i/>
        <u/>
        <sz val="11"/>
        <color indexed="49"/>
        <rFont val="Calibri"/>
        <family val="2"/>
        <charset val="204"/>
      </rPr>
      <t>{ШаблонА6:D6}</t>
    </r>
    <r>
      <rPr>
        <sz val="11"/>
        <color indexed="49"/>
        <rFont val="Calibri"/>
        <family val="2"/>
        <charset val="204"/>
      </rPr>
      <t>,задает диапазон из из трех ячеек. Эти ячейки будут копироваться и заполняться для каждого объекта. Копирование будет выполняться согласно способу заполнения таблицы.</t>
    </r>
  </si>
  <si>
    <t>ложбина</t>
  </si>
  <si>
    <t>0</t>
  </si>
  <si>
    <t>4+90</t>
  </si>
  <si>
    <t>5+84</t>
  </si>
  <si>
    <t>1</t>
  </si>
  <si>
    <t>15+33</t>
  </si>
  <si>
    <t>ложбину</t>
  </si>
  <si>
    <t>3</t>
  </si>
  <si>
    <t>31+42</t>
  </si>
  <si>
    <t>37+15</t>
  </si>
  <si>
    <t>39+21</t>
  </si>
  <si>
    <t>ручей Таджилу</t>
  </si>
  <si>
    <t>4</t>
  </si>
  <si>
    <t>48+66</t>
  </si>
  <si>
    <t>1612.31, 26.06.2011</t>
  </si>
  <si>
    <t>48+91</t>
  </si>
  <si>
    <t>1611.70, 26.06.2011</t>
  </si>
  <si>
    <t>49+61</t>
  </si>
  <si>
    <t>ручей б/н</t>
  </si>
  <si>
    <t>49+83</t>
  </si>
  <si>
    <t>1613.30, 26.06.2011</t>
  </si>
  <si>
    <t>5</t>
  </si>
  <si>
    <t>50+43</t>
  </si>
  <si>
    <t>канава</t>
  </si>
  <si>
    <t>50+50</t>
  </si>
  <si>
    <t>50+58</t>
  </si>
  <si>
    <t>50+59</t>
  </si>
  <si>
    <t>8</t>
  </si>
  <si>
    <t>81+41</t>
  </si>
  <si>
    <t>ручей Тюргунь</t>
  </si>
  <si>
    <t>89+16</t>
  </si>
  <si>
    <t>89+65</t>
  </si>
  <si>
    <t>Ведомость водных преград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</si>
</sst>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u/>
      <sz val="11"/>
      <color indexed="49"/>
      <name val="Calibri"/>
      <family val="2"/>
      <charset val="204"/>
    </font>
    <font>
      <sz val="11"/>
      <color indexed="49"/>
      <name val="Calibri"/>
      <family val="2"/>
      <charset val="204"/>
    </font>
    <font>
      <i/>
      <u/>
      <sz val="11"/>
      <color indexed="49"/>
      <name val="Calibri"/>
      <family val="2"/>
      <charset val="204"/>
    </font>
    <font>
      <i/>
      <sz val="11"/>
      <color indexed="4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sz val="11"/>
      <color theme="4"/>
      <name val="Calibri"/>
      <family val="2"/>
      <charset val="204"/>
      <scheme val="minor"/>
    </font>
    <font>
      <b/>
      <i/>
      <sz val="14"/>
      <color theme="4"/>
      <name val="Calibri"/>
      <family val="2"/>
      <charset val="204"/>
      <scheme val="minor"/>
    </font>
    <font>
      <b/>
      <sz val="14"/>
      <color theme="4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4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40">
    <xf numFmtId="0" fontId="0" fillId="0" borderId="0" xfId="0"/>
    <xf numFmtId="49" fontId="7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center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164" fontId="9" fillId="0" borderId="0" xfId="1" applyFont="1" applyAlignment="1">
      <alignment horizontal="left" vertical="top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indent="1"/>
    </xf>
    <xf numFmtId="49" fontId="12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left" vertical="center" wrapText="1" indent="2"/>
    </xf>
    <xf numFmtId="49" fontId="9" fillId="0" borderId="3" xfId="0" applyNumberFormat="1" applyFont="1" applyBorder="1" applyAlignment="1">
      <alignment vertical="center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center" indent="1"/>
    </xf>
    <xf numFmtId="164" fontId="9" fillId="0" borderId="0" xfId="1" applyFont="1" applyAlignment="1">
      <alignment vertical="top" wrapText="1"/>
    </xf>
    <xf numFmtId="0" fontId="9" fillId="0" borderId="0" xfId="0" applyFont="1" applyAlignment="1">
      <alignment wrapText="1"/>
    </xf>
    <xf numFmtId="49" fontId="13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 wrapText="1"/>
    </xf>
    <xf numFmtId="164" fontId="9" fillId="0" borderId="0" xfId="1" applyFont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center" wrapText="1" inden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247650</xdr:colOff>
      <xdr:row>14</xdr:row>
      <xdr:rowOff>95250</xdr:rowOff>
    </xdr:from>
    <xdr:to>
      <xdr:col>7</xdr:col>
      <xdr:colOff>542925</xdr:colOff>
      <xdr:row>38</xdr:row>
      <xdr:rowOff>38100</xdr:rowOff>
    </xdr:to>
    <xdr:pic>
      <xdr:nvPicPr>
        <xdr:cNvPr id="1028" name="Рисунок 2" descr="http://192.168.0.97/dokuwiki/lib/exe/fetch.php?cache=&amp;media=%D1%82%D1%80%D1%83%D0%B1%D0%BE%D0%BF%D1%80%D0%BE%D0%B2%D0%BE%D0%B4:%D1%80%D0%B0%D0%B7%D1%80%D0%B0%D0%B1%D0%BE%D1%82%D0%BA%D0%B0:%D1%88%D0%B0%D0%B1%D0%BB%D0%BE%D0%BD_%D0%B2%D0%B5%D0%B4%D0%BE%D0%BC%D0%BE%D1%81%D1%82%D0%B8_xls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5943600"/>
          <a:ext cx="10734675" cy="451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1"/>
  <sheetViews>
    <sheetView tabSelected="1" zoomScaleNormal="100" workbookViewId="0">
      <pane ySplit="8" topLeftCell="A9" activePane="bottomLeft" state="frozen"/>
      <selection pane="bottomLeft" activeCell="I32" sqref="I32"/>
    </sheetView>
  </sheetViews>
  <sheetFormatPr defaultRowHeight="12.75" x14ac:dyDescent="0.25"/>
  <cols>
    <col min="1" max="1" width="2" style="1" customWidth="1"/>
    <col min="2" max="2" width="19" style="1" customWidth="1"/>
    <col min="3" max="3" width="7.42578125" style="6" customWidth="1"/>
    <col min="4" max="5" width="9.28515625" style="6" customWidth="1"/>
    <col min="6" max="8" width="9.140625" style="1" customWidth="1"/>
    <col min="9" max="20" width="7.42578125" style="6" customWidth="1"/>
    <col min="21" max="28" width="7.42578125" style="1" customWidth="1"/>
    <col min="29" max="29" width="21.5703125" style="1" customWidth="1"/>
    <col min="30" max="16384" width="9.140625" style="1"/>
  </cols>
  <sheetData>
    <row r="1" spans="1:29" s="12" customFormat="1" ht="17.25" customHeight="1" x14ac:dyDescent="0.25">
      <c r="A1"/>
      <c r="C1" s="13"/>
      <c r="D1" s="13"/>
      <c r="E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9" ht="18" customHeight="1" x14ac:dyDescent="0.25">
      <c r="B2" s="27" t="s">
        <v>82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3.5" thickBot="1" x14ac:dyDescent="0.3"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</row>
    <row r="4" spans="1:29" s="2" customFormat="1" ht="17.25" customHeight="1" thickBot="1" x14ac:dyDescent="0.3">
      <c r="B4" s="29" t="s">
        <v>0</v>
      </c>
      <c r="C4" s="29" t="s">
        <v>1</v>
      </c>
      <c r="D4" s="29" t="s">
        <v>2</v>
      </c>
      <c r="E4" s="29" t="s">
        <v>3</v>
      </c>
      <c r="F4" s="30" t="s">
        <v>4</v>
      </c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4" t="s">
        <v>5</v>
      </c>
      <c r="V4" s="35"/>
      <c r="W4" s="35"/>
      <c r="X4" s="35"/>
      <c r="Y4" s="35"/>
      <c r="Z4" s="35"/>
      <c r="AA4" s="35"/>
      <c r="AB4" s="36"/>
      <c r="AC4" s="30" t="s">
        <v>6</v>
      </c>
    </row>
    <row r="5" spans="1:29" s="2" customFormat="1" ht="30" customHeight="1" thickBot="1" x14ac:dyDescent="0.3">
      <c r="B5" s="29"/>
      <c r="C5" s="29"/>
      <c r="D5" s="29"/>
      <c r="E5" s="29"/>
      <c r="F5" s="30" t="s">
        <v>7</v>
      </c>
      <c r="G5" s="30"/>
      <c r="H5" s="30"/>
      <c r="I5" s="30"/>
      <c r="J5" s="30"/>
      <c r="K5" s="30"/>
      <c r="L5" s="30"/>
      <c r="M5" s="29" t="s">
        <v>8</v>
      </c>
      <c r="N5" s="29"/>
      <c r="O5" s="29"/>
      <c r="P5" s="29"/>
      <c r="Q5" s="29"/>
      <c r="R5" s="29"/>
      <c r="S5" s="29"/>
      <c r="T5" s="29"/>
      <c r="U5" s="29" t="s">
        <v>25</v>
      </c>
      <c r="V5" s="29"/>
      <c r="W5" s="29"/>
      <c r="X5" s="29"/>
      <c r="Y5" s="29" t="s">
        <v>26</v>
      </c>
      <c r="Z5" s="29"/>
      <c r="AA5" s="29"/>
      <c r="AB5" s="29"/>
      <c r="AC5" s="30"/>
    </row>
    <row r="6" spans="1:29" s="2" customFormat="1" ht="51.75" customHeight="1" thickBot="1" x14ac:dyDescent="0.3">
      <c r="B6" s="29"/>
      <c r="C6" s="29"/>
      <c r="D6" s="29"/>
      <c r="E6" s="29"/>
      <c r="F6" s="33" t="s">
        <v>9</v>
      </c>
      <c r="G6" s="33" t="s">
        <v>24</v>
      </c>
      <c r="H6" s="33" t="s">
        <v>10</v>
      </c>
      <c r="I6" s="29" t="s">
        <v>11</v>
      </c>
      <c r="J6" s="29"/>
      <c r="K6" s="29" t="s">
        <v>12</v>
      </c>
      <c r="L6" s="29"/>
      <c r="M6" s="29" t="s">
        <v>27</v>
      </c>
      <c r="N6" s="29"/>
      <c r="O6" s="29"/>
      <c r="P6" s="29"/>
      <c r="Q6" s="29" t="s">
        <v>28</v>
      </c>
      <c r="R6" s="29"/>
      <c r="S6" s="29" t="s">
        <v>20</v>
      </c>
      <c r="T6" s="29"/>
      <c r="U6" s="31" t="s">
        <v>21</v>
      </c>
      <c r="V6" s="31" t="s">
        <v>22</v>
      </c>
      <c r="W6" s="31" t="s">
        <v>23</v>
      </c>
      <c r="X6" s="33" t="s">
        <v>13</v>
      </c>
      <c r="Y6" s="31" t="s">
        <v>21</v>
      </c>
      <c r="Z6" s="31" t="s">
        <v>22</v>
      </c>
      <c r="AA6" s="31" t="s">
        <v>23</v>
      </c>
      <c r="AB6" s="33" t="s">
        <v>13</v>
      </c>
      <c r="AC6" s="30"/>
    </row>
    <row r="7" spans="1:29" s="2" customFormat="1" ht="26.25" thickBot="1" x14ac:dyDescent="0.3">
      <c r="B7" s="29"/>
      <c r="C7" s="29"/>
      <c r="D7" s="29"/>
      <c r="E7" s="29"/>
      <c r="F7" s="37"/>
      <c r="G7" s="37"/>
      <c r="H7" s="37"/>
      <c r="I7" s="8" t="s">
        <v>14</v>
      </c>
      <c r="J7" s="8" t="s">
        <v>29</v>
      </c>
      <c r="K7" s="8" t="s">
        <v>15</v>
      </c>
      <c r="L7" s="8" t="s">
        <v>16</v>
      </c>
      <c r="M7" s="3">
        <v>0.01</v>
      </c>
      <c r="N7" s="3">
        <v>0.02</v>
      </c>
      <c r="O7" s="3">
        <v>0.1</v>
      </c>
      <c r="P7" s="4" t="s">
        <v>17</v>
      </c>
      <c r="Q7" s="8" t="s">
        <v>18</v>
      </c>
      <c r="R7" s="8" t="s">
        <v>19</v>
      </c>
      <c r="S7" s="8" t="s">
        <v>15</v>
      </c>
      <c r="T7" s="8" t="s">
        <v>16</v>
      </c>
      <c r="U7" s="32"/>
      <c r="V7" s="32"/>
      <c r="W7" s="32"/>
      <c r="X7" s="32"/>
      <c r="Y7" s="32"/>
      <c r="Z7" s="32"/>
      <c r="AA7" s="32"/>
      <c r="AB7" s="32"/>
      <c r="AC7" s="30"/>
    </row>
    <row r="8" spans="1:29" ht="13.5" thickBot="1" x14ac:dyDescent="0.3">
      <c r="B8" s="5">
        <v>1</v>
      </c>
      <c r="C8" s="7">
        <v>2</v>
      </c>
      <c r="D8" s="7">
        <v>3</v>
      </c>
      <c r="E8" s="7">
        <v>4</v>
      </c>
      <c r="F8" s="5">
        <v>5</v>
      </c>
      <c r="G8" s="5">
        <v>6</v>
      </c>
      <c r="H8" s="5">
        <v>7</v>
      </c>
      <c r="I8" s="7">
        <v>8</v>
      </c>
      <c r="J8" s="7">
        <v>9</v>
      </c>
      <c r="K8" s="7">
        <v>10</v>
      </c>
      <c r="L8" s="7">
        <v>11</v>
      </c>
      <c r="M8" s="7">
        <v>12</v>
      </c>
      <c r="N8" s="7">
        <v>13</v>
      </c>
      <c r="O8" s="7">
        <v>14</v>
      </c>
      <c r="P8" s="7">
        <v>15</v>
      </c>
      <c r="Q8" s="7">
        <v>16</v>
      </c>
      <c r="R8" s="7">
        <v>17</v>
      </c>
      <c r="S8" s="7">
        <v>18</v>
      </c>
      <c r="T8" s="7">
        <v>19</v>
      </c>
      <c r="U8" s="5">
        <v>20</v>
      </c>
      <c r="V8" s="5">
        <v>21</v>
      </c>
      <c r="W8" s="5">
        <v>22</v>
      </c>
      <c r="X8" s="5">
        <v>23</v>
      </c>
      <c r="Y8" s="5">
        <v>24</v>
      </c>
      <c r="Z8" s="5">
        <v>25</v>
      </c>
      <c r="AA8" s="5">
        <v>26</v>
      </c>
      <c r="AB8" s="5">
        <v>27</v>
      </c>
      <c r="AC8" s="5" t="s">
        <v>30</v>
      </c>
    </row>
    <row r="9" spans="1:29" x14ac:dyDescent="0.25">
      <c r="B9" s="39" t="s">
        <v>50</v>
      </c>
      <c r="C9" s="9" t="s">
        <v>51</v>
      </c>
      <c r="D9" s="9" t="s">
        <v>52</v>
      </c>
      <c r="E9" s="10"/>
      <c r="F9" s="11"/>
      <c r="G9" s="11">
        <v>2009.1</v>
      </c>
      <c r="H9" s="10"/>
      <c r="I9" s="11"/>
      <c r="J9" s="10"/>
      <c r="K9" s="10"/>
      <c r="L9" s="10"/>
      <c r="M9" s="10"/>
      <c r="N9" s="10"/>
      <c r="O9" s="10"/>
      <c r="P9" s="10"/>
      <c r="Q9" s="11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9"/>
    </row>
    <row r="10" spans="1:29" x14ac:dyDescent="0.25">
      <c r="B10" s="39" t="s">
        <v>50</v>
      </c>
      <c r="C10" s="9" t="s">
        <v>51</v>
      </c>
      <c r="D10" s="9" t="s">
        <v>53</v>
      </c>
      <c r="E10" s="10"/>
      <c r="F10" s="11"/>
      <c r="G10" s="11">
        <v>2004.7</v>
      </c>
      <c r="H10" s="10"/>
      <c r="I10" s="11"/>
      <c r="J10" s="10"/>
      <c r="K10" s="10"/>
      <c r="L10" s="10"/>
      <c r="M10" s="10"/>
      <c r="N10" s="10"/>
      <c r="O10" s="10"/>
      <c r="P10" s="10"/>
      <c r="Q10" s="11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9"/>
    </row>
    <row r="11" spans="1:29" x14ac:dyDescent="0.25">
      <c r="B11" s="39" t="s">
        <v>50</v>
      </c>
      <c r="C11" s="9" t="s">
        <v>54</v>
      </c>
      <c r="D11" s="9" t="s">
        <v>55</v>
      </c>
      <c r="E11" s="10"/>
      <c r="F11" s="11"/>
      <c r="G11" s="11">
        <v>1916.4</v>
      </c>
      <c r="H11" s="10"/>
      <c r="I11" s="11"/>
      <c r="J11" s="10"/>
      <c r="K11" s="10"/>
      <c r="L11" s="10"/>
      <c r="M11" s="10"/>
      <c r="N11" s="10"/>
      <c r="O11" s="10"/>
      <c r="P11" s="10"/>
      <c r="Q11" s="11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9"/>
    </row>
    <row r="12" spans="1:29" x14ac:dyDescent="0.25">
      <c r="B12" s="39" t="s">
        <v>56</v>
      </c>
      <c r="C12" s="9" t="s">
        <v>57</v>
      </c>
      <c r="D12" s="9" t="s">
        <v>58</v>
      </c>
      <c r="E12" s="10"/>
      <c r="F12" s="11"/>
      <c r="G12" s="11">
        <v>1792.6</v>
      </c>
      <c r="H12" s="10"/>
      <c r="I12" s="11"/>
      <c r="J12" s="10"/>
      <c r="K12" s="10"/>
      <c r="L12" s="10"/>
      <c r="M12" s="10"/>
      <c r="N12" s="10"/>
      <c r="O12" s="10"/>
      <c r="P12" s="10"/>
      <c r="Q12" s="11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9"/>
    </row>
    <row r="13" spans="1:29" x14ac:dyDescent="0.25">
      <c r="B13" s="39" t="s">
        <v>50</v>
      </c>
      <c r="C13" s="9" t="s">
        <v>57</v>
      </c>
      <c r="D13" s="9" t="s">
        <v>59</v>
      </c>
      <c r="E13" s="10"/>
      <c r="F13" s="11"/>
      <c r="G13" s="11">
        <v>1699.5</v>
      </c>
      <c r="H13" s="10"/>
      <c r="I13" s="11"/>
      <c r="J13" s="10"/>
      <c r="K13" s="10"/>
      <c r="L13" s="10"/>
      <c r="M13" s="10"/>
      <c r="N13" s="10"/>
      <c r="O13" s="10"/>
      <c r="P13" s="10"/>
      <c r="Q13" s="11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9"/>
    </row>
    <row r="14" spans="1:29" x14ac:dyDescent="0.25">
      <c r="B14" s="39" t="s">
        <v>50</v>
      </c>
      <c r="C14" s="9" t="s">
        <v>57</v>
      </c>
      <c r="D14" s="9" t="s">
        <v>60</v>
      </c>
      <c r="E14" s="10"/>
      <c r="F14" s="11"/>
      <c r="G14" s="11">
        <v>1682.4</v>
      </c>
      <c r="H14" s="10"/>
      <c r="I14" s="11"/>
      <c r="J14" s="10"/>
      <c r="K14" s="10"/>
      <c r="L14" s="10"/>
      <c r="M14" s="10"/>
      <c r="N14" s="10"/>
      <c r="O14" s="10"/>
      <c r="P14" s="10"/>
      <c r="Q14" s="11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9"/>
    </row>
    <row r="15" spans="1:29" s="6" customFormat="1" x14ac:dyDescent="0.25">
      <c r="B15" s="39" t="s">
        <v>61</v>
      </c>
      <c r="C15" s="9" t="s">
        <v>62</v>
      </c>
      <c r="D15" s="9" t="s">
        <v>63</v>
      </c>
      <c r="E15" s="10"/>
      <c r="F15" s="11">
        <v>1612.2</v>
      </c>
      <c r="G15" s="11">
        <v>1612</v>
      </c>
      <c r="H15" s="10"/>
      <c r="I15" s="11">
        <f>1612.2-1612</f>
        <v>0.20000000000004547</v>
      </c>
      <c r="J15" s="10"/>
      <c r="K15" s="10">
        <v>0.5</v>
      </c>
      <c r="L15" s="10">
        <v>0.2</v>
      </c>
      <c r="M15" s="10">
        <v>51.56</v>
      </c>
      <c r="N15" s="10"/>
      <c r="O15" s="10">
        <v>49.34</v>
      </c>
      <c r="P15" s="10"/>
      <c r="Q15" s="11">
        <f>1612.9-1612</f>
        <v>0.90000000000009095</v>
      </c>
      <c r="R15" s="10"/>
      <c r="S15" s="10">
        <v>1.9</v>
      </c>
      <c r="T15" s="10">
        <v>0.7</v>
      </c>
      <c r="U15" s="10">
        <v>0</v>
      </c>
      <c r="V15" s="10"/>
      <c r="W15" s="10">
        <v>0</v>
      </c>
      <c r="X15" s="10"/>
      <c r="Y15" s="10">
        <v>1612.9</v>
      </c>
      <c r="Z15" s="10"/>
      <c r="AA15" s="10">
        <v>1612.6</v>
      </c>
      <c r="AB15" s="10"/>
      <c r="AC15" s="9" t="s">
        <v>64</v>
      </c>
    </row>
    <row r="16" spans="1:29" x14ac:dyDescent="0.25">
      <c r="B16" s="39" t="s">
        <v>61</v>
      </c>
      <c r="C16" s="9" t="s">
        <v>62</v>
      </c>
      <c r="D16" s="9" t="s">
        <v>65</v>
      </c>
      <c r="E16" s="10"/>
      <c r="F16" s="11">
        <v>1611.6</v>
      </c>
      <c r="G16" s="11">
        <v>1611.6</v>
      </c>
      <c r="H16" s="10"/>
      <c r="I16" s="11">
        <f>1611.6-1611.6</f>
        <v>0</v>
      </c>
      <c r="J16" s="10"/>
      <c r="K16" s="10">
        <v>0.4</v>
      </c>
      <c r="L16" s="10">
        <v>0.2</v>
      </c>
      <c r="M16" s="10"/>
      <c r="N16" s="10"/>
      <c r="O16" s="10"/>
      <c r="P16" s="10"/>
      <c r="Q16" s="11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9" t="s">
        <v>66</v>
      </c>
    </row>
    <row r="17" spans="2:29" x14ac:dyDescent="0.25">
      <c r="B17" s="39" t="s">
        <v>50</v>
      </c>
      <c r="C17" s="9" t="s">
        <v>62</v>
      </c>
      <c r="D17" s="9" t="s">
        <v>67</v>
      </c>
      <c r="E17" s="10"/>
      <c r="F17" s="11"/>
      <c r="G17" s="11">
        <v>1613.1</v>
      </c>
      <c r="H17" s="10"/>
      <c r="I17" s="11"/>
      <c r="J17" s="10"/>
      <c r="K17" s="10"/>
      <c r="L17" s="10"/>
      <c r="M17" s="10"/>
      <c r="N17" s="10"/>
      <c r="O17" s="10">
        <v>20.6</v>
      </c>
      <c r="P17" s="10"/>
      <c r="Q17" s="11"/>
      <c r="R17" s="10"/>
      <c r="S17" s="10"/>
      <c r="T17" s="10"/>
      <c r="U17" s="10"/>
      <c r="V17" s="10"/>
      <c r="W17" s="10">
        <v>0</v>
      </c>
      <c r="X17" s="10"/>
      <c r="Y17" s="10"/>
      <c r="Z17" s="10"/>
      <c r="AA17" s="10">
        <v>1613.7</v>
      </c>
      <c r="AB17" s="10"/>
      <c r="AC17" s="9"/>
    </row>
    <row r="18" spans="2:29" x14ac:dyDescent="0.25">
      <c r="B18" s="39" t="s">
        <v>68</v>
      </c>
      <c r="C18" s="9" t="s">
        <v>62</v>
      </c>
      <c r="D18" s="9" t="s">
        <v>69</v>
      </c>
      <c r="E18" s="10"/>
      <c r="F18" s="11">
        <v>1613.2</v>
      </c>
      <c r="G18" s="11">
        <v>1613.2</v>
      </c>
      <c r="H18" s="10"/>
      <c r="I18" s="11">
        <f>1613.2-1613.2</f>
        <v>0</v>
      </c>
      <c r="J18" s="10"/>
      <c r="K18" s="10">
        <v>0.8</v>
      </c>
      <c r="L18" s="10">
        <v>0.4</v>
      </c>
      <c r="M18" s="10">
        <v>42.84</v>
      </c>
      <c r="N18" s="10"/>
      <c r="O18" s="10">
        <v>9.65</v>
      </c>
      <c r="P18" s="10"/>
      <c r="Q18" s="11">
        <f>1613.9-1613.2</f>
        <v>0.70000000000004547</v>
      </c>
      <c r="R18" s="10"/>
      <c r="S18" s="10">
        <v>2.1</v>
      </c>
      <c r="T18" s="10">
        <v>0.8</v>
      </c>
      <c r="U18" s="10">
        <v>0</v>
      </c>
      <c r="V18" s="10"/>
      <c r="W18" s="10">
        <v>0</v>
      </c>
      <c r="X18" s="10"/>
      <c r="Y18" s="10">
        <v>1613.9</v>
      </c>
      <c r="Z18" s="10"/>
      <c r="AA18" s="10">
        <v>1613.7</v>
      </c>
      <c r="AB18" s="10"/>
      <c r="AC18" s="9" t="s">
        <v>70</v>
      </c>
    </row>
    <row r="19" spans="2:29" x14ac:dyDescent="0.25">
      <c r="B19" s="39" t="s">
        <v>50</v>
      </c>
      <c r="C19" s="9" t="s">
        <v>71</v>
      </c>
      <c r="D19" s="9" t="s">
        <v>72</v>
      </c>
      <c r="E19" s="10"/>
      <c r="F19" s="11"/>
      <c r="G19" s="11">
        <v>1613.3</v>
      </c>
      <c r="H19" s="10"/>
      <c r="I19" s="11"/>
      <c r="J19" s="10"/>
      <c r="K19" s="10"/>
      <c r="L19" s="10"/>
      <c r="M19" s="10"/>
      <c r="N19" s="10"/>
      <c r="O19" s="10"/>
      <c r="P19" s="10"/>
      <c r="Q19" s="11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9"/>
    </row>
    <row r="20" spans="2:29" x14ac:dyDescent="0.25">
      <c r="B20" s="39" t="s">
        <v>73</v>
      </c>
      <c r="C20" s="9" t="s">
        <v>71</v>
      </c>
      <c r="D20" s="9" t="s">
        <v>74</v>
      </c>
      <c r="E20" s="10"/>
      <c r="F20" s="11"/>
      <c r="G20" s="11">
        <v>1613.4</v>
      </c>
      <c r="H20" s="10"/>
      <c r="I20" s="11"/>
      <c r="J20" s="10"/>
      <c r="K20" s="10"/>
      <c r="L20" s="10"/>
      <c r="M20" s="10"/>
      <c r="N20" s="10"/>
      <c r="O20" s="10"/>
      <c r="P20" s="10"/>
      <c r="Q20" s="11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9"/>
    </row>
    <row r="21" spans="2:29" x14ac:dyDescent="0.25">
      <c r="B21" s="39" t="s">
        <v>73</v>
      </c>
      <c r="C21" s="9" t="s">
        <v>71</v>
      </c>
      <c r="D21" s="9" t="s">
        <v>75</v>
      </c>
      <c r="E21" s="10"/>
      <c r="F21" s="11"/>
      <c r="G21" s="11">
        <v>1613.5</v>
      </c>
      <c r="H21" s="10"/>
      <c r="I21" s="11"/>
      <c r="J21" s="10"/>
      <c r="K21" s="10"/>
      <c r="L21" s="10"/>
      <c r="M21" s="10"/>
      <c r="N21" s="10"/>
      <c r="O21" s="10"/>
      <c r="P21" s="10"/>
      <c r="Q21" s="11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9"/>
    </row>
    <row r="22" spans="2:29" x14ac:dyDescent="0.25">
      <c r="B22" s="39" t="s">
        <v>73</v>
      </c>
      <c r="C22" s="9" t="s">
        <v>71</v>
      </c>
      <c r="D22" s="9" t="s">
        <v>76</v>
      </c>
      <c r="E22" s="10"/>
      <c r="F22" s="11"/>
      <c r="G22" s="11">
        <v>1613.5</v>
      </c>
      <c r="H22" s="10"/>
      <c r="I22" s="11"/>
      <c r="J22" s="10"/>
      <c r="K22" s="10"/>
      <c r="L22" s="10"/>
      <c r="M22" s="10"/>
      <c r="N22" s="10"/>
      <c r="O22" s="10"/>
      <c r="P22" s="10"/>
      <c r="Q22" s="11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9"/>
    </row>
    <row r="23" spans="2:29" x14ac:dyDescent="0.25">
      <c r="B23" s="39" t="s">
        <v>68</v>
      </c>
      <c r="C23" s="9" t="s">
        <v>77</v>
      </c>
      <c r="D23" s="9" t="s">
        <v>78</v>
      </c>
      <c r="E23" s="10"/>
      <c r="F23" s="11"/>
      <c r="G23" s="11">
        <v>1601.3</v>
      </c>
      <c r="H23" s="10"/>
      <c r="I23" s="11"/>
      <c r="J23" s="10"/>
      <c r="K23" s="10"/>
      <c r="L23" s="10"/>
      <c r="M23" s="10">
        <v>54.64</v>
      </c>
      <c r="N23" s="10"/>
      <c r="O23" s="10">
        <v>219.72</v>
      </c>
      <c r="P23" s="10"/>
      <c r="Q23" s="11">
        <f>1603.8-1601.3</f>
        <v>2.5</v>
      </c>
      <c r="R23" s="10"/>
      <c r="S23" s="10">
        <v>0</v>
      </c>
      <c r="T23" s="10">
        <v>0</v>
      </c>
      <c r="U23" s="10">
        <v>0</v>
      </c>
      <c r="V23" s="10"/>
      <c r="W23" s="10">
        <v>0</v>
      </c>
      <c r="X23" s="10"/>
      <c r="Y23" s="10">
        <v>1603.84</v>
      </c>
      <c r="Z23" s="10"/>
      <c r="AA23" s="10">
        <v>1603.7</v>
      </c>
      <c r="AB23" s="10"/>
      <c r="AC23" s="9"/>
    </row>
    <row r="24" spans="2:29" x14ac:dyDescent="0.25">
      <c r="B24" s="39" t="s">
        <v>79</v>
      </c>
      <c r="C24" s="9" t="s">
        <v>77</v>
      </c>
      <c r="D24" s="9" t="s">
        <v>80</v>
      </c>
      <c r="E24" s="10"/>
      <c r="F24" s="11"/>
      <c r="G24" s="11">
        <v>1550.8</v>
      </c>
      <c r="H24" s="10"/>
      <c r="I24" s="11"/>
      <c r="J24" s="10"/>
      <c r="K24" s="10"/>
      <c r="L24" s="10"/>
      <c r="M24" s="10"/>
      <c r="N24" s="10"/>
      <c r="O24" s="10"/>
      <c r="P24" s="10"/>
      <c r="Q24" s="11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9"/>
    </row>
    <row r="25" spans="2:29" x14ac:dyDescent="0.25">
      <c r="B25" s="39" t="s">
        <v>79</v>
      </c>
      <c r="C25" s="9" t="s">
        <v>77</v>
      </c>
      <c r="D25" s="9" t="s">
        <v>81</v>
      </c>
      <c r="E25" s="10"/>
      <c r="F25" s="11"/>
      <c r="G25" s="11">
        <v>1549.8</v>
      </c>
      <c r="H25" s="10"/>
      <c r="I25" s="11"/>
      <c r="J25" s="10"/>
      <c r="K25" s="10"/>
      <c r="L25" s="10"/>
      <c r="M25" s="10"/>
      <c r="N25" s="10"/>
      <c r="O25" s="10"/>
      <c r="P25" s="10"/>
      <c r="Q25" s="11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9"/>
    </row>
    <row r="31" spans="2:29" x14ac:dyDescent="0.25">
      <c r="B31" s="6"/>
      <c r="F31" s="6"/>
      <c r="G31" s="6"/>
      <c r="H31" s="6"/>
      <c r="U31" s="6"/>
      <c r="V31" s="6"/>
      <c r="W31" s="6"/>
      <c r="X31" s="6"/>
      <c r="Y31" s="6"/>
      <c r="Z31" s="6"/>
      <c r="AA31" s="6"/>
      <c r="AB31" s="6"/>
      <c r="AC31" s="6"/>
    </row>
  </sheetData>
  <mergeCells count="28">
    <mergeCell ref="I6:J6"/>
    <mergeCell ref="F5:L5"/>
    <mergeCell ref="M5:T5"/>
    <mergeCell ref="AB6:AB7"/>
    <mergeCell ref="U4:AB4"/>
    <mergeCell ref="F6:F7"/>
    <mergeCell ref="G6:G7"/>
    <mergeCell ref="H6:H7"/>
    <mergeCell ref="Z6:Z7"/>
    <mergeCell ref="U5:X5"/>
    <mergeCell ref="Y5:AB5"/>
    <mergeCell ref="AA6:AA7"/>
    <mergeCell ref="B2:AC3"/>
    <mergeCell ref="K6:L6"/>
    <mergeCell ref="M6:P6"/>
    <mergeCell ref="F4:T4"/>
    <mergeCell ref="AC4:AC7"/>
    <mergeCell ref="U6:U7"/>
    <mergeCell ref="V6:V7"/>
    <mergeCell ref="W6:W7"/>
    <mergeCell ref="X6:X7"/>
    <mergeCell ref="Y6:Y7"/>
    <mergeCell ref="B4:B7"/>
    <mergeCell ref="C4:C7"/>
    <mergeCell ref="D4:D7"/>
    <mergeCell ref="E4:E7"/>
    <mergeCell ref="S6:T6"/>
    <mergeCell ref="Q6:R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zoomScale="70" zoomScaleNormal="70" workbookViewId="0"/>
  </sheetViews>
  <sheetFormatPr defaultRowHeight="15" x14ac:dyDescent="0.25"/>
  <cols>
    <col min="1" max="1" width="9.140625" style="14"/>
    <col min="2" max="2" width="3.5703125" style="14" customWidth="1"/>
    <col min="3" max="3" width="30" style="14" customWidth="1"/>
    <col min="4" max="4" width="48.5703125" style="14" customWidth="1"/>
    <col min="5" max="5" width="59.7109375" style="14" bestFit="1" customWidth="1"/>
    <col min="6" max="16384" width="9.140625" style="14"/>
  </cols>
  <sheetData>
    <row r="1" spans="2:5" ht="18.75" x14ac:dyDescent="0.3">
      <c r="B1" s="15" t="s">
        <v>31</v>
      </c>
    </row>
    <row r="2" spans="2:5" ht="18.75" x14ac:dyDescent="0.3">
      <c r="B2" s="16"/>
    </row>
    <row r="3" spans="2:5" x14ac:dyDescent="0.25">
      <c r="B3" s="38" t="s">
        <v>32</v>
      </c>
      <c r="C3" s="38"/>
      <c r="D3" s="38"/>
      <c r="E3" s="38"/>
    </row>
    <row r="4" spans="2:5" ht="7.5" customHeight="1" x14ac:dyDescent="0.25">
      <c r="B4" s="17"/>
      <c r="C4" s="17"/>
      <c r="D4" s="17"/>
      <c r="E4" s="17"/>
    </row>
    <row r="5" spans="2:5" ht="24" customHeight="1" x14ac:dyDescent="0.25">
      <c r="C5" s="18" t="s">
        <v>33</v>
      </c>
      <c r="D5" s="18" t="s">
        <v>34</v>
      </c>
      <c r="E5" s="18" t="s">
        <v>35</v>
      </c>
    </row>
    <row r="6" spans="2:5" s="19" customFormat="1" ht="57" customHeight="1" x14ac:dyDescent="0.25">
      <c r="C6" s="20" t="s">
        <v>36</v>
      </c>
      <c r="D6" s="21" t="s">
        <v>43</v>
      </c>
      <c r="E6" s="22" t="s">
        <v>44</v>
      </c>
    </row>
    <row r="7" spans="2:5" s="23" customFormat="1" ht="114" customHeight="1" x14ac:dyDescent="0.25">
      <c r="C7" s="20" t="s">
        <v>37</v>
      </c>
      <c r="D7" s="21" t="s">
        <v>45</v>
      </c>
      <c r="E7" s="22" t="s">
        <v>46</v>
      </c>
    </row>
    <row r="8" spans="2:5" s="19" customFormat="1" ht="26.25" customHeight="1" x14ac:dyDescent="0.25">
      <c r="C8" s="20" t="s">
        <v>38</v>
      </c>
      <c r="D8" s="21" t="s">
        <v>47</v>
      </c>
      <c r="E8" s="22" t="s">
        <v>39</v>
      </c>
    </row>
    <row r="9" spans="2:5" s="24" customFormat="1" ht="84" customHeight="1" x14ac:dyDescent="0.25">
      <c r="C9" s="20" t="s">
        <v>40</v>
      </c>
      <c r="D9" s="21" t="s">
        <v>48</v>
      </c>
      <c r="E9" s="22" t="s">
        <v>49</v>
      </c>
    </row>
    <row r="11" spans="2:5" s="26" customFormat="1" ht="31.5" customHeight="1" x14ac:dyDescent="0.25">
      <c r="B11" s="38" t="s">
        <v>41</v>
      </c>
      <c r="C11" s="38"/>
      <c r="D11" s="38"/>
      <c r="E11" s="38"/>
    </row>
    <row r="14" spans="2:5" ht="18.75" x14ac:dyDescent="0.3">
      <c r="B14" s="15" t="s">
        <v>42</v>
      </c>
    </row>
    <row r="15" spans="2:5" x14ac:dyDescent="0.25">
      <c r="C15" s="25"/>
      <c r="D15" s="25"/>
      <c r="E15" s="25"/>
    </row>
  </sheetData>
  <mergeCells count="2">
    <mergeCell ref="B3:E3"/>
    <mergeCell ref="B11:E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Ведомость</vt:lpstr>
      <vt:lpstr>Справка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Ведомость водных преград</dc:title>
  <dc:creator>Тарас Козакевич</dc:creator>
  <cp:keywords>Система Трубопровод 2012, шаблон ведомости</cp:keywords>
  <cp:lastModifiedBy>Iгор Гайдар</cp:lastModifiedBy>
  <dcterms:created xsi:type="dcterms:W3CDTF">2014-02-11T10:30:59Z</dcterms:created>
  <dcterms:modified xsi:type="dcterms:W3CDTF">2014-11-05T14:10:58Z</dcterms:modified>
</cp:coreProperties>
</file>